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120" yWindow="90" windowWidth="13410" windowHeight="9495" tabRatio="809"/>
  </bookViews>
  <sheets>
    <sheet name="CORTE SEPT" sheetId="97" r:id="rId1"/>
  </sheets>
  <definedNames>
    <definedName name="_xlnm.Print_Area" localSheetId="0">'CORTE SEPT'!$A$1:$P$88</definedName>
  </definedNames>
  <calcPr calcId="152511"/>
</workbook>
</file>

<file path=xl/calcChain.xml><?xml version="1.0" encoding="utf-8"?>
<calcChain xmlns="http://schemas.openxmlformats.org/spreadsheetml/2006/main">
  <c r="N31" i="97" l="1"/>
  <c r="N59" i="97" l="1"/>
  <c r="N57" i="97"/>
  <c r="H20" i="97" l="1"/>
  <c r="H33" i="97"/>
  <c r="H41" i="97"/>
  <c r="H15" i="97"/>
  <c r="N13" i="97"/>
  <c r="N24" i="97"/>
  <c r="N39" i="97" l="1"/>
  <c r="N75" i="97" l="1"/>
  <c r="N28" i="97" l="1"/>
  <c r="N34" i="97" s="1"/>
  <c r="N63" i="97" l="1"/>
  <c r="H77" i="97"/>
  <c r="H67" i="97"/>
  <c r="N68" i="97"/>
  <c r="N55" i="97" l="1"/>
  <c r="N41" i="97" l="1"/>
  <c r="Q75" i="97" s="1"/>
  <c r="H62" i="97" l="1"/>
  <c r="H47" i="97" l="1"/>
  <c r="N70" i="97" s="1"/>
  <c r="N77" i="97" l="1"/>
</calcChain>
</file>

<file path=xl/sharedStrings.xml><?xml version="1.0" encoding="utf-8"?>
<sst xmlns="http://schemas.openxmlformats.org/spreadsheetml/2006/main" count="121" uniqueCount="114">
  <si>
    <t>Alumbrado Público</t>
  </si>
  <si>
    <t>Recargos</t>
  </si>
  <si>
    <t>Tesorería Municipal</t>
  </si>
  <si>
    <t>(Cifras Expresadas en Pesos)</t>
  </si>
  <si>
    <t>I  N  G  R  E  S  O  S</t>
  </si>
  <si>
    <t>Predial</t>
  </si>
  <si>
    <t>Pensiones y Jubilaciones</t>
  </si>
  <si>
    <t>Suman los Egresos</t>
  </si>
  <si>
    <t>Existencia Actual</t>
  </si>
  <si>
    <t>Fondos</t>
  </si>
  <si>
    <t>Sumas iguales</t>
  </si>
  <si>
    <t>Municipio de Chihuahua</t>
  </si>
  <si>
    <t>E  G  R  E  S  O  S</t>
  </si>
  <si>
    <t>Servicios Gubernamentales</t>
  </si>
  <si>
    <t>Gobierno y Reglamentación</t>
  </si>
  <si>
    <t>Administración Fiscal y Financiera</t>
  </si>
  <si>
    <t>Administración de Recursos Humanos y Materiales</t>
  </si>
  <si>
    <t>Desarrollo Social</t>
  </si>
  <si>
    <t>Aseo Urbano</t>
  </si>
  <si>
    <t>Traslación de Dominio de Bienes Inmuebles</t>
  </si>
  <si>
    <t>Espectáculos Públicos</t>
  </si>
  <si>
    <t>Suman los Ingresos</t>
  </si>
  <si>
    <t>Actos de Ejecución</t>
  </si>
  <si>
    <t>Cuentas de Balance</t>
  </si>
  <si>
    <t>Existencia Anterior</t>
  </si>
  <si>
    <t>Caja y Bancos</t>
  </si>
  <si>
    <t>Sumas Iguales</t>
  </si>
  <si>
    <t>Impuestos</t>
  </si>
  <si>
    <t>Contribuciones de Mejoras</t>
  </si>
  <si>
    <t xml:space="preserve">Multas </t>
  </si>
  <si>
    <t xml:space="preserve">Derechos </t>
  </si>
  <si>
    <t>Universitario</t>
  </si>
  <si>
    <t>Contribuciones Especiales</t>
  </si>
  <si>
    <t>Derechos por Uso y Goce de Bienes Dominio Público</t>
  </si>
  <si>
    <t>Permisos Ganaderos</t>
  </si>
  <si>
    <t>Permisos Obras Públicas</t>
  </si>
  <si>
    <t>Legalización de Firmas y Certificados</t>
  </si>
  <si>
    <t>Aprovechamientos de Obras Públicas</t>
  </si>
  <si>
    <t>Desempeño de las Funciones</t>
  </si>
  <si>
    <t>Prestación de Sevicios Públicos</t>
  </si>
  <si>
    <t>Seguridad Pública y Sociedad</t>
  </si>
  <si>
    <t>Proyectos de Inversión</t>
  </si>
  <si>
    <t>Obligaciones</t>
  </si>
  <si>
    <t xml:space="preserve">Costo Financiero Deuda </t>
  </si>
  <si>
    <t>Costo Financiero Deuda</t>
  </si>
  <si>
    <t>Control de Gestión</t>
  </si>
  <si>
    <t>Desarrollo Tecnológico</t>
  </si>
  <si>
    <t>Infraestructura Vial</t>
  </si>
  <si>
    <t>Multas Federales No Fiscales</t>
  </si>
  <si>
    <t>Permisos Gobernación</t>
  </si>
  <si>
    <t>Ejecución en Obras y Urbanización</t>
  </si>
  <si>
    <t>Participaciones</t>
  </si>
  <si>
    <t>Fijación de Anuncios y Propaganda Comercial</t>
  </si>
  <si>
    <t>Subsidios Sector Social y Privado</t>
  </si>
  <si>
    <t>Otros Subsidios</t>
  </si>
  <si>
    <t>Recolección y Concesiones</t>
  </si>
  <si>
    <t>Desarrollo Urbano y Ecología</t>
  </si>
  <si>
    <t>Previsión y Seguridad Social</t>
  </si>
  <si>
    <t>Inversión</t>
  </si>
  <si>
    <t>Subsidios y Transferencias para Paramunicipales</t>
  </si>
  <si>
    <t>Derecho por Operaciones de Máquinas</t>
  </si>
  <si>
    <t>Servicios de Información a la Sociedad</t>
  </si>
  <si>
    <t>Desarrollo Turistico y Comercial</t>
  </si>
  <si>
    <t>Servicios de Vigilancia Especial</t>
  </si>
  <si>
    <t>Productos</t>
  </si>
  <si>
    <t>Aprovechamientos</t>
  </si>
  <si>
    <t>Arrendamiento de Edificios Varios</t>
  </si>
  <si>
    <t>Infraestructura y Equipamiento</t>
  </si>
  <si>
    <t>Impuesto Sobre Tenencia o Uso de Vehículos</t>
  </si>
  <si>
    <t>Fondo de Fomento Municipal</t>
  </si>
  <si>
    <t>Impuesto Estatal</t>
  </si>
  <si>
    <t>Impuesto Sobre Automóviles Nuevos</t>
  </si>
  <si>
    <t>Espacios Públicos y Areas Verdes</t>
  </si>
  <si>
    <t>Amortización Deuda Pública</t>
  </si>
  <si>
    <t>Intereses de la Deuda</t>
  </si>
  <si>
    <t xml:space="preserve">Enajenación de Muebles e Inmuebles </t>
  </si>
  <si>
    <t>ISR Pariticipable</t>
  </si>
  <si>
    <t>Rendimientos Financieros</t>
  </si>
  <si>
    <t>Rendimientos FAFM</t>
  </si>
  <si>
    <t>Rendimientos FISM</t>
  </si>
  <si>
    <t>Planeación, Evaluación y Modernización</t>
  </si>
  <si>
    <t>Fondo General</t>
  </si>
  <si>
    <t>Fondo de Fiscalización</t>
  </si>
  <si>
    <t>Aportaciones</t>
  </si>
  <si>
    <t>Fondo de Aportaciones para el Fortalecimiento Municipal</t>
  </si>
  <si>
    <t>Fondo de Infraestructura Municipal</t>
  </si>
  <si>
    <t>Fomento a la Salud</t>
  </si>
  <si>
    <t>Promoción y Fomento</t>
  </si>
  <si>
    <t>Fomento al Desarrollo Rural</t>
  </si>
  <si>
    <t>Fomento al Deporte</t>
  </si>
  <si>
    <t>Protección Civiil</t>
  </si>
  <si>
    <t>Desarrollo Econónimo</t>
  </si>
  <si>
    <t>Desarrollo Educativo</t>
  </si>
  <si>
    <t>Fomento al Sector Empresarial</t>
  </si>
  <si>
    <t>Seguridad Pública</t>
  </si>
  <si>
    <t>Rendimientos Fortaseg</t>
  </si>
  <si>
    <t>Otros Aprovechamientos e Indemnizaciones</t>
  </si>
  <si>
    <t>Investigación y Estudios</t>
  </si>
  <si>
    <t>IEPS Gasolina y Diesel</t>
  </si>
  <si>
    <t>Fomento al Sector Turístico</t>
  </si>
  <si>
    <t>Obras Hidrulicas y Sanitarias</t>
  </si>
  <si>
    <t>Rendimientos Convenios</t>
  </si>
  <si>
    <t>Fondo de Admon de Predial</t>
  </si>
  <si>
    <t>Convenios</t>
  </si>
  <si>
    <t>Areas Verdes</t>
  </si>
  <si>
    <t>Rezago Social</t>
  </si>
  <si>
    <t>Eventos Masivos</t>
  </si>
  <si>
    <t>Apoyos Administrativos</t>
  </si>
  <si>
    <t>Apoyo al proceso presupuestario</t>
  </si>
  <si>
    <t>Compromisos</t>
  </si>
  <si>
    <t>Obligaciones por Resolución</t>
  </si>
  <si>
    <t>Medio Ambiente y Ecología</t>
  </si>
  <si>
    <t>Fortaseg</t>
  </si>
  <si>
    <t>Estado de Movimientos de Ingresos y Egresos del 01 de Enero 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</si>
</sst>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[$€-2]* #,##0.00_-;\-[$€-2]* #,##0.00_-;_-[$€-2]* &quot;-&quot;??_-"/>
    <numFmt numFmtId="165" formatCode="_-* #,##0_-;\-* #,##0_-;_-* &quot;-&quot;??_-;_-@_-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8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22" borderId="6" applyNumberFormat="0" applyAlignment="0" applyProtection="0"/>
    <xf numFmtId="0" fontId="20" fillId="23" borderId="7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3" fillId="30" borderId="6" applyNumberFormat="0" applyAlignment="0" applyProtection="0"/>
    <xf numFmtId="164" fontId="15" fillId="0" borderId="0" applyFont="0" applyFill="0" applyBorder="0" applyAlignment="0" applyProtection="0"/>
    <xf numFmtId="0" fontId="24" fillId="31" borderId="0" applyNumberFormat="0" applyBorder="0" applyAlignment="0" applyProtection="0"/>
    <xf numFmtId="43" fontId="5" fillId="0" borderId="0" applyFont="0" applyFill="0" applyBorder="0" applyAlignment="0" applyProtection="0"/>
    <xf numFmtId="0" fontId="25" fillId="32" borderId="0" applyNumberFormat="0" applyBorder="0" applyAlignment="0" applyProtection="0"/>
    <xf numFmtId="0" fontId="16" fillId="0" borderId="0"/>
    <xf numFmtId="0" fontId="14" fillId="0" borderId="0"/>
    <xf numFmtId="0" fontId="16" fillId="33" borderId="9" applyNumberFormat="0" applyFont="0" applyAlignment="0" applyProtection="0"/>
    <xf numFmtId="0" fontId="26" fillId="22" borderId="10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22" fillId="0" borderId="13" applyNumberFormat="0" applyFill="0" applyAlignment="0" applyProtection="0"/>
    <xf numFmtId="0" fontId="32" fillId="0" borderId="14" applyNumberFormat="0" applyFill="0" applyAlignment="0" applyProtection="0"/>
    <xf numFmtId="0" fontId="4" fillId="0" borderId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33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33" borderId="9" applyNumberFormat="0" applyFont="0" applyAlignment="0" applyProtection="0"/>
    <xf numFmtId="0" fontId="5" fillId="0" borderId="0"/>
    <xf numFmtId="40" fontId="34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" fillId="33" borderId="9" applyNumberFormat="0" applyFont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" fillId="0" borderId="0"/>
    <xf numFmtId="0" fontId="2" fillId="33" borderId="9" applyNumberFormat="0" applyFont="0" applyAlignment="0" applyProtection="0"/>
  </cellStyleXfs>
  <cellXfs count="61">
    <xf numFmtId="0" fontId="0" fillId="0" borderId="0" xfId="0"/>
    <xf numFmtId="0" fontId="0" fillId="2" borderId="0" xfId="0" applyFill="1" applyBorder="1"/>
    <xf numFmtId="3" fontId="7" fillId="2" borderId="0" xfId="0" applyNumberFormat="1" applyFont="1" applyFill="1" applyBorder="1"/>
    <xf numFmtId="0" fontId="9" fillId="2" borderId="0" xfId="0" applyFont="1" applyFill="1" applyBorder="1"/>
    <xf numFmtId="3" fontId="9" fillId="2" borderId="0" xfId="0" applyNumberFormat="1" applyFont="1" applyFill="1" applyBorder="1"/>
    <xf numFmtId="0" fontId="12" fillId="2" borderId="0" xfId="0" applyFont="1" applyFill="1" applyBorder="1"/>
    <xf numFmtId="0" fontId="0" fillId="2" borderId="0" xfId="0" applyFill="1" applyBorder="1" applyAlignment="1"/>
    <xf numFmtId="0" fontId="10" fillId="2" borderId="0" xfId="0" applyFont="1" applyFill="1" applyBorder="1"/>
    <xf numFmtId="3" fontId="10" fillId="2" borderId="0" xfId="0" applyNumberFormat="1" applyFont="1" applyFill="1" applyBorder="1"/>
    <xf numFmtId="3" fontId="13" fillId="2" borderId="0" xfId="0" applyNumberFormat="1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3" fontId="6" fillId="2" borderId="0" xfId="0" applyNumberFormat="1" applyFont="1" applyFill="1" applyBorder="1"/>
    <xf numFmtId="3" fontId="5" fillId="2" borderId="0" xfId="0" applyNumberFormat="1" applyFont="1" applyFill="1" applyBorder="1"/>
    <xf numFmtId="0" fontId="5" fillId="2" borderId="0" xfId="0" applyFont="1" applyFill="1" applyBorder="1" applyAlignment="1"/>
    <xf numFmtId="3" fontId="9" fillId="0" borderId="0" xfId="0" applyNumberFormat="1" applyFont="1" applyFill="1" applyBorder="1"/>
    <xf numFmtId="3" fontId="0" fillId="2" borderId="0" xfId="0" applyNumberFormat="1" applyFill="1" applyBorder="1"/>
    <xf numFmtId="3" fontId="12" fillId="2" borderId="0" xfId="0" applyNumberFormat="1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0" fillId="2" borderId="4" xfId="0" applyFill="1" applyBorder="1"/>
    <xf numFmtId="38" fontId="6" fillId="2" borderId="4" xfId="65" applyNumberFormat="1" applyFont="1" applyFill="1" applyBorder="1" applyProtection="1"/>
    <xf numFmtId="38" fontId="7" fillId="2" borderId="4" xfId="65" applyNumberFormat="1" applyFont="1" applyFill="1" applyBorder="1" applyAlignment="1" applyProtection="1">
      <alignment horizontal="left"/>
    </xf>
    <xf numFmtId="0" fontId="0" fillId="2" borderId="3" xfId="0" applyFill="1" applyBorder="1"/>
    <xf numFmtId="0" fontId="10" fillId="2" borderId="4" xfId="0" applyFont="1" applyFill="1" applyBorder="1" applyAlignment="1" applyProtection="1"/>
    <xf numFmtId="0" fontId="5" fillId="2" borderId="3" xfId="0" applyFont="1" applyFill="1" applyBorder="1" applyAlignment="1">
      <alignment horizontal="left"/>
    </xf>
    <xf numFmtId="0" fontId="0" fillId="34" borderId="0" xfId="0" applyFill="1" applyBorder="1"/>
    <xf numFmtId="43" fontId="0" fillId="34" borderId="0" xfId="33" applyFont="1" applyFill="1"/>
    <xf numFmtId="4" fontId="0" fillId="34" borderId="0" xfId="0" applyNumberFormat="1" applyFill="1"/>
    <xf numFmtId="43" fontId="5" fillId="34" borderId="0" xfId="33" applyFont="1" applyFill="1"/>
    <xf numFmtId="3" fontId="0" fillId="34" borderId="0" xfId="0" applyNumberFormat="1" applyFill="1" applyBorder="1"/>
    <xf numFmtId="49" fontId="35" fillId="0" borderId="15" xfId="0" applyNumberFormat="1" applyFont="1" applyFill="1" applyBorder="1" applyAlignment="1">
      <alignment horizontal="left" vertical="center"/>
    </xf>
    <xf numFmtId="49" fontId="3" fillId="0" borderId="15" xfId="35" applyNumberFormat="1" applyFont="1" applyFill="1" applyBorder="1"/>
    <xf numFmtId="43" fontId="0" fillId="2" borderId="0" xfId="33" applyFont="1" applyFill="1" applyBorder="1"/>
    <xf numFmtId="43" fontId="0" fillId="2" borderId="0" xfId="0" applyNumberFormat="1" applyFill="1" applyBorder="1"/>
    <xf numFmtId="43" fontId="5" fillId="2" borderId="0" xfId="33" applyFont="1" applyFill="1" applyBorder="1"/>
    <xf numFmtId="43" fontId="6" fillId="2" borderId="0" xfId="33" applyFont="1" applyFill="1" applyBorder="1"/>
    <xf numFmtId="43" fontId="5" fillId="2" borderId="0" xfId="0" applyNumberFormat="1" applyFont="1" applyFill="1" applyBorder="1"/>
    <xf numFmtId="49" fontId="1" fillId="0" borderId="15" xfId="35" applyNumberFormat="1" applyFont="1" applyFill="1" applyBorder="1"/>
    <xf numFmtId="165" fontId="5" fillId="2" borderId="0" xfId="33" applyNumberFormat="1" applyFont="1" applyFill="1" applyBorder="1"/>
    <xf numFmtId="165" fontId="0" fillId="2" borderId="0" xfId="33" applyNumberFormat="1" applyFont="1" applyFill="1" applyBorder="1"/>
    <xf numFmtId="165" fontId="0" fillId="2" borderId="0" xfId="33" applyNumberFormat="1" applyFont="1" applyFill="1" applyBorder="1" applyAlignment="1"/>
    <xf numFmtId="165" fontId="6" fillId="2" borderId="0" xfId="33" applyNumberFormat="1" applyFont="1" applyFill="1" applyBorder="1"/>
    <xf numFmtId="3" fontId="36" fillId="0" borderId="0" xfId="0" applyNumberFormat="1" applyFont="1"/>
    <xf numFmtId="0" fontId="0" fillId="0" borderId="0" xfId="0" applyBorder="1"/>
    <xf numFmtId="0" fontId="11" fillId="2" borderId="0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left"/>
    </xf>
    <xf numFmtId="0" fontId="6" fillId="2" borderId="17" xfId="0" applyFont="1" applyFill="1" applyBorder="1"/>
    <xf numFmtId="0" fontId="10" fillId="2" borderId="17" xfId="0" applyFont="1" applyFill="1" applyBorder="1"/>
    <xf numFmtId="0" fontId="0" fillId="2" borderId="17" xfId="0" applyFill="1" applyBorder="1"/>
    <xf numFmtId="3" fontId="5" fillId="2" borderId="17" xfId="0" applyNumberFormat="1" applyFont="1" applyFill="1" applyBorder="1"/>
    <xf numFmtId="3" fontId="9" fillId="2" borderId="17" xfId="0" applyNumberFormat="1" applyFont="1" applyFill="1" applyBorder="1"/>
    <xf numFmtId="3" fontId="6" fillId="2" borderId="17" xfId="0" applyNumberFormat="1" applyFont="1" applyFill="1" applyBorder="1"/>
    <xf numFmtId="3" fontId="13" fillId="2" borderId="17" xfId="0" applyNumberFormat="1" applyFont="1" applyFill="1" applyBorder="1"/>
    <xf numFmtId="0" fontId="10" fillId="2" borderId="18" xfId="0" applyFont="1" applyFill="1" applyBorder="1" applyAlignment="1" applyProtection="1"/>
    <xf numFmtId="0" fontId="11" fillId="2" borderId="0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</cellXfs>
  <cellStyles count="98">
    <cellStyle name="20% - Énfasis1" xfId="1" builtinId="30" customBuiltin="1"/>
    <cellStyle name="20% - Énfasis1 2" xfId="47"/>
    <cellStyle name="20% - Énfasis1 2 2" xfId="82"/>
    <cellStyle name="20% - Énfasis1 3" xfId="66"/>
    <cellStyle name="20% - Énfasis2" xfId="2" builtinId="34" customBuiltin="1"/>
    <cellStyle name="20% - Énfasis2 2" xfId="49"/>
    <cellStyle name="20% - Énfasis2 2 2" xfId="84"/>
    <cellStyle name="20% - Énfasis2 3" xfId="67"/>
    <cellStyle name="20% - Énfasis3" xfId="3" builtinId="38" customBuiltin="1"/>
    <cellStyle name="20% - Énfasis3 2" xfId="51"/>
    <cellStyle name="20% - Énfasis3 2 2" xfId="86"/>
    <cellStyle name="20% - Énfasis3 3" xfId="68"/>
    <cellStyle name="20% - Énfasis4" xfId="4" builtinId="42" customBuiltin="1"/>
    <cellStyle name="20% - Énfasis4 2" xfId="53"/>
    <cellStyle name="20% - Énfasis4 2 2" xfId="88"/>
    <cellStyle name="20% - Énfasis4 3" xfId="69"/>
    <cellStyle name="20% - Énfasis5" xfId="5" builtinId="46" customBuiltin="1"/>
    <cellStyle name="20% - Énfasis5 2" xfId="55"/>
    <cellStyle name="20% - Énfasis5 2 2" xfId="90"/>
    <cellStyle name="20% - Énfasis5 3" xfId="70"/>
    <cellStyle name="20% - Énfasis6" xfId="6" builtinId="50" customBuiltin="1"/>
    <cellStyle name="20% - Énfasis6 2" xfId="57"/>
    <cellStyle name="20% - Énfasis6 2 2" xfId="92"/>
    <cellStyle name="20% - Énfasis6 3" xfId="71"/>
    <cellStyle name="40% - Énfasis1" xfId="7" builtinId="31" customBuiltin="1"/>
    <cellStyle name="40% - Énfasis1 2" xfId="48"/>
    <cellStyle name="40% - Énfasis1 2 2" xfId="83"/>
    <cellStyle name="40% - Énfasis1 3" xfId="72"/>
    <cellStyle name="40% - Énfasis2" xfId="8" builtinId="35" customBuiltin="1"/>
    <cellStyle name="40% - Énfasis2 2" xfId="50"/>
    <cellStyle name="40% - Énfasis2 2 2" xfId="85"/>
    <cellStyle name="40% - Énfasis2 3" xfId="73"/>
    <cellStyle name="40% - Énfasis3" xfId="9" builtinId="39" customBuiltin="1"/>
    <cellStyle name="40% - Énfasis3 2" xfId="52"/>
    <cellStyle name="40% - Énfasis3 2 2" xfId="87"/>
    <cellStyle name="40% - Énfasis3 3" xfId="74"/>
    <cellStyle name="40% - Énfasis4" xfId="10" builtinId="43" customBuiltin="1"/>
    <cellStyle name="40% - Énfasis4 2" xfId="54"/>
    <cellStyle name="40% - Énfasis4 2 2" xfId="89"/>
    <cellStyle name="40% - Énfasis4 3" xfId="75"/>
    <cellStyle name="40% - Énfasis5" xfId="11" builtinId="47" customBuiltin="1"/>
    <cellStyle name="40% - Énfasis5 2" xfId="56"/>
    <cellStyle name="40% - Énfasis5 2 2" xfId="91"/>
    <cellStyle name="40% - Énfasis5 3" xfId="76"/>
    <cellStyle name="40% - Énfasis6" xfId="12" builtinId="51" customBuiltin="1"/>
    <cellStyle name="40% - Énfasis6 2" xfId="58"/>
    <cellStyle name="40% - Énfasis6 2 2" xfId="93"/>
    <cellStyle name="40% - Énfasis6 3" xfId="77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Euro 2" xfId="60"/>
    <cellStyle name="Incorrecto" xfId="32" builtinId="27" customBuiltin="1"/>
    <cellStyle name="Millares" xfId="33" builtinId="3"/>
    <cellStyle name="Millares 2" xfId="61"/>
    <cellStyle name="Millares 2 2" xfId="95"/>
    <cellStyle name="Millares 3" xfId="78"/>
    <cellStyle name="Millares_Mensuales 2001" xfId="65"/>
    <cellStyle name="Neutral" xfId="34" builtinId="28" customBuiltin="1"/>
    <cellStyle name="Normal" xfId="0" builtinId="0"/>
    <cellStyle name="Normal 2" xfId="35"/>
    <cellStyle name="Normal 2 2" xfId="62"/>
    <cellStyle name="Normal 2 2 2" xfId="96"/>
    <cellStyle name="Normal 2 3" xfId="79"/>
    <cellStyle name="Normal 3" xfId="59"/>
    <cellStyle name="Normal 3 2" xfId="94"/>
    <cellStyle name="Normal 4" xfId="46"/>
    <cellStyle name="Normal 4 2" xfId="81"/>
    <cellStyle name="Normal 5" xfId="36"/>
    <cellStyle name="Normal 6" xfId="64"/>
    <cellStyle name="Notas 2" xfId="37"/>
    <cellStyle name="Notas 2 2" xfId="63"/>
    <cellStyle name="Notas 2 2 2" xfId="97"/>
    <cellStyle name="Notas 2 3" xfId="80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2178841</xdr:colOff>
      <xdr:row>76</xdr:row>
      <xdr:rowOff>101963</xdr:rowOff>
    </xdr:from>
    <xdr:to>
      <xdr:col>12</xdr:col>
      <xdr:colOff>785813</xdr:colOff>
      <xdr:row>87</xdr:row>
      <xdr:rowOff>119062</xdr:rowOff>
    </xdr:to>
    <xdr:pic>
      <xdr:nvPicPr>
        <xdr:cNvPr id="6" name="Imagen 1" descr="logo_fb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8341" y="14841901"/>
          <a:ext cx="2095503" cy="2231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167028</xdr:colOff>
      <xdr:row>78</xdr:row>
      <xdr:rowOff>144575</xdr:rowOff>
    </xdr:from>
    <xdr:to>
      <xdr:col>15</xdr:col>
      <xdr:colOff>143895</xdr:colOff>
      <xdr:row>83</xdr:row>
      <xdr:rowOff>154781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690903" y="15289325"/>
          <a:ext cx="12895148" cy="1010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Presidenta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Tesorera Municipal                                  Comisión de Hacienda  Planeación 	                                                  					         					                  e Inversión para el Desarrrollo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						                  Socioeconómico Municipal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59532</xdr:colOff>
      <xdr:row>86</xdr:row>
      <xdr:rowOff>83343</xdr:rowOff>
    </xdr:from>
    <xdr:to>
      <xdr:col>15</xdr:col>
      <xdr:colOff>181618</xdr:colOff>
      <xdr:row>88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488157" y="16883062"/>
          <a:ext cx="13135617" cy="3749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Lic. María Eugenia Campos Galván         C.P.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C.P. Carlos David Orozco Chacón 	    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88"/>
  <sheetViews>
    <sheetView tabSelected="1" view="pageBreakPreview" zoomScale="80" zoomScaleNormal="70" zoomScaleSheetLayoutView="80" workbookViewId="0">
      <selection activeCell="N46" sqref="N46"/>
    </sheetView>
  </sheetViews>
  <sheetFormatPr baseColWidth="10" defaultRowHeight="12.75" x14ac:dyDescent="0.2"/>
  <cols>
    <col min="1" max="1" width="2.5703125" style="1" customWidth="1"/>
    <col min="2" max="2" width="4" style="11" customWidth="1"/>
    <col min="3" max="3" width="1.42578125" style="11" customWidth="1"/>
    <col min="4" max="4" width="3.5703125" style="11" customWidth="1"/>
    <col min="5" max="5" width="42.5703125" style="11" customWidth="1"/>
    <col min="6" max="6" width="15" style="11" bestFit="1" customWidth="1"/>
    <col min="7" max="7" width="12" style="12" bestFit="1" customWidth="1"/>
    <col min="8" max="8" width="18.7109375" style="2" customWidth="1"/>
    <col min="9" max="9" width="6.7109375" style="12" customWidth="1"/>
    <col min="10" max="11" width="2.42578125" style="12" customWidth="1"/>
    <col min="12" max="12" width="52.28515625" style="12" customWidth="1"/>
    <col min="13" max="13" width="16" style="12" bestFit="1" customWidth="1"/>
    <col min="14" max="14" width="18.7109375" style="2" customWidth="1"/>
    <col min="15" max="15" width="3" style="11" customWidth="1"/>
    <col min="16" max="16" width="3.7109375" style="28" customWidth="1"/>
    <col min="17" max="17" width="17.85546875" style="1" bestFit="1" customWidth="1"/>
    <col min="18" max="18" width="19.140625" style="1" bestFit="1" customWidth="1"/>
    <col min="19" max="16384" width="11.42578125" style="1"/>
  </cols>
  <sheetData>
    <row r="1" spans="2:17" ht="13.5" thickBot="1" x14ac:dyDescent="0.25"/>
    <row r="2" spans="2:17" ht="18" x14ac:dyDescent="0.25">
      <c r="B2" s="18"/>
      <c r="C2" s="58" t="s">
        <v>11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9"/>
    </row>
    <row r="3" spans="2:17" ht="15.75" x14ac:dyDescent="0.25">
      <c r="B3" s="20"/>
      <c r="C3" s="59" t="s">
        <v>2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21"/>
    </row>
    <row r="4" spans="2:17" x14ac:dyDescent="0.2">
      <c r="B4" s="20"/>
      <c r="C4" s="60" t="s">
        <v>113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21"/>
    </row>
    <row r="5" spans="2:17" x14ac:dyDescent="0.2">
      <c r="B5" s="20"/>
      <c r="C5" s="60" t="s">
        <v>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21"/>
    </row>
    <row r="6" spans="2:17" ht="15.75" x14ac:dyDescent="0.25">
      <c r="B6" s="20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21"/>
    </row>
    <row r="7" spans="2:17" ht="15.75" x14ac:dyDescent="0.25">
      <c r="B7" s="20"/>
      <c r="C7" s="57" t="s">
        <v>4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21"/>
    </row>
    <row r="8" spans="2:17" ht="5.25" customHeight="1" x14ac:dyDescent="0.2">
      <c r="B8" s="20"/>
      <c r="O8" s="21"/>
    </row>
    <row r="9" spans="2:17" ht="15.75" x14ac:dyDescent="0.25">
      <c r="B9" s="20"/>
      <c r="C9" s="3" t="s">
        <v>27</v>
      </c>
      <c r="H9" s="4"/>
      <c r="J9" s="4" t="s">
        <v>65</v>
      </c>
      <c r="M9" s="13"/>
      <c r="O9" s="21"/>
      <c r="P9" s="29"/>
    </row>
    <row r="10" spans="2:17" x14ac:dyDescent="0.2">
      <c r="B10" s="20"/>
      <c r="E10" s="10" t="s">
        <v>5</v>
      </c>
      <c r="F10" s="41"/>
      <c r="G10" s="13">
        <v>665079192</v>
      </c>
      <c r="L10" s="13" t="s">
        <v>48</v>
      </c>
      <c r="M10" s="13">
        <v>673923</v>
      </c>
      <c r="O10" s="21"/>
      <c r="P10" s="29"/>
      <c r="Q10" s="10"/>
    </row>
    <row r="11" spans="2:17" ht="15.75" x14ac:dyDescent="0.25">
      <c r="B11" s="20"/>
      <c r="C11" s="5"/>
      <c r="E11" s="10" t="s">
        <v>19</v>
      </c>
      <c r="F11" s="41"/>
      <c r="G11" s="13">
        <v>237165200</v>
      </c>
      <c r="H11" s="4"/>
      <c r="J11" s="17"/>
      <c r="L11" s="13" t="s">
        <v>37</v>
      </c>
      <c r="M11" s="13">
        <v>4500600</v>
      </c>
      <c r="O11" s="21"/>
      <c r="P11" s="29"/>
      <c r="Q11" s="10"/>
    </row>
    <row r="12" spans="2:17" ht="15.75" x14ac:dyDescent="0.25">
      <c r="B12" s="20"/>
      <c r="C12" s="5"/>
      <c r="E12" s="10" t="s">
        <v>20</v>
      </c>
      <c r="F12" s="41"/>
      <c r="G12" s="13">
        <v>3029404</v>
      </c>
      <c r="H12" s="4"/>
      <c r="L12" s="13" t="s">
        <v>96</v>
      </c>
      <c r="M12" s="13">
        <v>19362763</v>
      </c>
      <c r="O12" s="21"/>
      <c r="P12" s="29"/>
      <c r="Q12" s="10"/>
    </row>
    <row r="13" spans="2:17" ht="15.75" x14ac:dyDescent="0.25">
      <c r="B13" s="20"/>
      <c r="C13" s="5"/>
      <c r="E13" s="10" t="s">
        <v>29</v>
      </c>
      <c r="F13" s="41"/>
      <c r="G13" s="13">
        <v>8048606</v>
      </c>
      <c r="H13" s="4"/>
      <c r="L13" s="13" t="s">
        <v>75</v>
      </c>
      <c r="M13" s="13">
        <v>35434984</v>
      </c>
      <c r="N13" s="4">
        <f>SUM(M10:M13)</f>
        <v>59972270</v>
      </c>
      <c r="O13" s="21"/>
      <c r="P13" s="29"/>
      <c r="Q13" s="12"/>
    </row>
    <row r="14" spans="2:17" ht="15.75" x14ac:dyDescent="0.25">
      <c r="B14" s="20"/>
      <c r="C14" s="5"/>
      <c r="E14" s="10" t="s">
        <v>1</v>
      </c>
      <c r="F14" s="41"/>
      <c r="G14" s="13">
        <v>34251360</v>
      </c>
      <c r="H14" s="4"/>
      <c r="O14" s="21"/>
      <c r="P14" s="29"/>
      <c r="Q14" s="12"/>
    </row>
    <row r="15" spans="2:17" ht="15.75" x14ac:dyDescent="0.25">
      <c r="B15" s="20"/>
      <c r="C15" s="5"/>
      <c r="E15" s="10" t="s">
        <v>22</v>
      </c>
      <c r="F15" s="41"/>
      <c r="G15" s="13">
        <v>3103678</v>
      </c>
      <c r="H15" s="15">
        <f>SUM(G10:G15)</f>
        <v>950677440</v>
      </c>
      <c r="J15" s="4" t="s">
        <v>51</v>
      </c>
      <c r="L15" s="13"/>
      <c r="O15" s="21"/>
      <c r="P15" s="29"/>
      <c r="Q15" s="13"/>
    </row>
    <row r="16" spans="2:17" ht="15.75" x14ac:dyDescent="0.25">
      <c r="B16" s="25"/>
      <c r="C16" s="1"/>
      <c r="D16" s="1"/>
      <c r="E16" s="1"/>
      <c r="F16" s="42"/>
      <c r="G16" s="1"/>
      <c r="H16" s="1"/>
      <c r="J16" s="4"/>
      <c r="L16" s="13" t="s">
        <v>81</v>
      </c>
      <c r="M16" s="13">
        <v>535468508</v>
      </c>
      <c r="O16" s="21"/>
      <c r="P16" s="29"/>
      <c r="Q16" s="13"/>
    </row>
    <row r="17" spans="2:19" ht="15.75" x14ac:dyDescent="0.25">
      <c r="B17" s="25"/>
      <c r="C17" s="3" t="s">
        <v>28</v>
      </c>
      <c r="E17" s="10"/>
      <c r="F17" s="41"/>
      <c r="G17" s="13"/>
      <c r="J17" s="4"/>
      <c r="L17" s="13" t="s">
        <v>82</v>
      </c>
      <c r="M17" s="13">
        <v>30868741</v>
      </c>
      <c r="O17" s="21"/>
      <c r="P17" s="29"/>
      <c r="Q17" s="13"/>
    </row>
    <row r="18" spans="2:19" ht="15.75" x14ac:dyDescent="0.25">
      <c r="B18" s="20"/>
      <c r="E18" s="10" t="s">
        <v>31</v>
      </c>
      <c r="F18" s="41"/>
      <c r="G18" s="13">
        <v>35729669</v>
      </c>
      <c r="J18" s="4"/>
      <c r="L18" s="13" t="s">
        <v>68</v>
      </c>
      <c r="M18" s="13">
        <v>28123</v>
      </c>
      <c r="O18" s="21"/>
      <c r="P18" s="29"/>
      <c r="Q18" s="13"/>
    </row>
    <row r="19" spans="2:19" ht="15.75" x14ac:dyDescent="0.25">
      <c r="B19" s="20"/>
      <c r="C19" s="5"/>
      <c r="E19" s="6" t="s">
        <v>32</v>
      </c>
      <c r="F19" s="43"/>
      <c r="G19" s="13">
        <v>11635361</v>
      </c>
      <c r="J19" s="4"/>
      <c r="L19" s="13" t="s">
        <v>69</v>
      </c>
      <c r="M19" s="13">
        <v>115992551</v>
      </c>
      <c r="O19" s="21"/>
      <c r="P19" s="29"/>
    </row>
    <row r="20" spans="2:19" ht="15.75" x14ac:dyDescent="0.25">
      <c r="B20" s="20"/>
      <c r="E20" s="14" t="s">
        <v>67</v>
      </c>
      <c r="F20" s="43"/>
      <c r="G20" s="13">
        <v>69400</v>
      </c>
      <c r="H20" s="4">
        <f>SUM(G18:G20)</f>
        <v>47434430</v>
      </c>
      <c r="J20" s="17"/>
      <c r="L20" s="13" t="s">
        <v>70</v>
      </c>
      <c r="M20" s="13">
        <v>123530359</v>
      </c>
      <c r="O20" s="21"/>
      <c r="P20" s="29"/>
      <c r="Q20" s="13"/>
    </row>
    <row r="21" spans="2:19" ht="15" x14ac:dyDescent="0.2">
      <c r="B21" s="20"/>
      <c r="C21" s="1"/>
      <c r="D21" s="1"/>
      <c r="E21" s="1"/>
      <c r="F21" s="42"/>
      <c r="G21" s="1"/>
      <c r="H21" s="1"/>
      <c r="J21" s="17"/>
      <c r="L21" s="13" t="s">
        <v>98</v>
      </c>
      <c r="M21" s="13">
        <v>41127691</v>
      </c>
      <c r="O21" s="21"/>
      <c r="P21" s="29"/>
    </row>
    <row r="22" spans="2:19" ht="15.75" x14ac:dyDescent="0.25">
      <c r="B22" s="20"/>
      <c r="C22" s="1"/>
      <c r="D22" s="3" t="s">
        <v>30</v>
      </c>
      <c r="E22" s="1"/>
      <c r="F22" s="44"/>
      <c r="G22" s="1"/>
      <c r="H22" s="10"/>
      <c r="J22" s="4"/>
      <c r="L22" s="13" t="s">
        <v>71</v>
      </c>
      <c r="M22" s="13">
        <v>12043811</v>
      </c>
      <c r="O22" s="21"/>
      <c r="Q22" s="13"/>
    </row>
    <row r="23" spans="2:19" ht="16.5" customHeight="1" x14ac:dyDescent="0.2">
      <c r="B23" s="20"/>
      <c r="E23" s="10" t="s">
        <v>33</v>
      </c>
      <c r="F23" s="41"/>
      <c r="G23" s="13">
        <v>4647160</v>
      </c>
      <c r="H23" s="39"/>
      <c r="L23" s="13" t="s">
        <v>76</v>
      </c>
      <c r="M23" s="13">
        <v>50709162</v>
      </c>
      <c r="O23" s="21"/>
      <c r="Q23" s="10"/>
      <c r="R23" s="37"/>
      <c r="S23" s="13"/>
    </row>
    <row r="24" spans="2:19" ht="15.75" customHeight="1" x14ac:dyDescent="0.25">
      <c r="B24" s="20"/>
      <c r="C24" s="1"/>
      <c r="D24" s="1"/>
      <c r="E24" s="10" t="s">
        <v>34</v>
      </c>
      <c r="F24" s="41"/>
      <c r="G24" s="13">
        <v>313726</v>
      </c>
      <c r="H24" s="10"/>
      <c r="L24" s="13" t="s">
        <v>102</v>
      </c>
      <c r="M24" s="13">
        <v>45077321</v>
      </c>
      <c r="N24" s="4">
        <f>SUM(M16:M24)</f>
        <v>954846267</v>
      </c>
      <c r="O24" s="21"/>
      <c r="P24" s="29"/>
      <c r="Q24" s="10"/>
      <c r="R24" s="37"/>
      <c r="S24" s="13"/>
    </row>
    <row r="25" spans="2:19" ht="15.75" customHeight="1" x14ac:dyDescent="0.2">
      <c r="B25" s="20"/>
      <c r="E25" s="10" t="s">
        <v>35</v>
      </c>
      <c r="F25" s="41"/>
      <c r="G25" s="13">
        <v>68259802</v>
      </c>
      <c r="H25" s="10"/>
      <c r="O25" s="21"/>
      <c r="P25" s="29"/>
      <c r="Q25" s="10"/>
      <c r="R25" s="37"/>
      <c r="S25" s="13"/>
    </row>
    <row r="26" spans="2:19" ht="15.75" x14ac:dyDescent="0.25">
      <c r="B26" s="20"/>
      <c r="E26" s="10" t="s">
        <v>36</v>
      </c>
      <c r="F26" s="41"/>
      <c r="G26" s="13">
        <v>6077179</v>
      </c>
      <c r="H26" s="10"/>
      <c r="J26" s="4" t="s">
        <v>83</v>
      </c>
      <c r="L26" s="13"/>
      <c r="M26" s="13"/>
      <c r="O26" s="21"/>
      <c r="P26" s="29"/>
      <c r="Q26" s="10"/>
      <c r="R26" s="37"/>
      <c r="S26" s="13"/>
    </row>
    <row r="27" spans="2:19" x14ac:dyDescent="0.2">
      <c r="B27" s="20"/>
      <c r="E27" s="10" t="s">
        <v>49</v>
      </c>
      <c r="F27" s="41"/>
      <c r="G27" s="13">
        <v>11018700</v>
      </c>
      <c r="H27" s="10"/>
      <c r="L27" s="13" t="s">
        <v>84</v>
      </c>
      <c r="M27" s="13">
        <v>470499481</v>
      </c>
      <c r="O27" s="21"/>
      <c r="P27" s="29"/>
      <c r="Q27" s="10"/>
      <c r="R27" s="37"/>
      <c r="S27" s="13"/>
    </row>
    <row r="28" spans="2:19" ht="15.75" x14ac:dyDescent="0.25">
      <c r="B28" s="20"/>
      <c r="E28" s="10" t="s">
        <v>18</v>
      </c>
      <c r="F28" s="41"/>
      <c r="G28" s="13">
        <v>16018704</v>
      </c>
      <c r="H28" s="10"/>
      <c r="L28" s="13" t="s">
        <v>85</v>
      </c>
      <c r="M28" s="13">
        <v>82713161</v>
      </c>
      <c r="N28" s="4">
        <f>SUM(M27:M28)</f>
        <v>553212642</v>
      </c>
      <c r="O28" s="21"/>
      <c r="P28" s="29"/>
      <c r="Q28" s="10"/>
      <c r="R28" s="37"/>
      <c r="S28" s="13"/>
    </row>
    <row r="29" spans="2:19" x14ac:dyDescent="0.2">
      <c r="B29" s="20"/>
      <c r="E29" s="10" t="s">
        <v>0</v>
      </c>
      <c r="F29" s="41"/>
      <c r="G29" s="13">
        <v>129703861</v>
      </c>
      <c r="O29" s="21"/>
      <c r="P29" s="29"/>
      <c r="Q29" s="10"/>
      <c r="R29" s="37"/>
      <c r="S29" s="13"/>
    </row>
    <row r="30" spans="2:19" ht="15.75" x14ac:dyDescent="0.25">
      <c r="B30" s="20"/>
      <c r="C30" s="1"/>
      <c r="E30" s="1" t="s">
        <v>52</v>
      </c>
      <c r="F30" s="41"/>
      <c r="G30" s="13">
        <v>4744228</v>
      </c>
      <c r="J30" s="4" t="s">
        <v>103</v>
      </c>
      <c r="L30" s="13"/>
      <c r="M30" s="13"/>
      <c r="O30" s="21"/>
      <c r="P30" s="30"/>
      <c r="Q30" s="10"/>
      <c r="R30" s="37"/>
      <c r="S30" s="13"/>
    </row>
    <row r="31" spans="2:19" ht="15.75" x14ac:dyDescent="0.25">
      <c r="B31" s="20"/>
      <c r="C31" s="3"/>
      <c r="E31" s="1" t="s">
        <v>106</v>
      </c>
      <c r="F31" s="41"/>
      <c r="G31" s="13">
        <v>350422</v>
      </c>
      <c r="J31" s="4"/>
      <c r="L31" s="13" t="s">
        <v>112</v>
      </c>
      <c r="M31" s="13">
        <v>38305940</v>
      </c>
      <c r="N31" s="4">
        <f>SUM(M31:M32)</f>
        <v>52835531</v>
      </c>
      <c r="O31" s="21"/>
      <c r="P31" s="30"/>
      <c r="R31" s="37"/>
      <c r="S31" s="13"/>
    </row>
    <row r="32" spans="2:19" ht="15.75" x14ac:dyDescent="0.25">
      <c r="B32" s="20"/>
      <c r="C32" s="3"/>
      <c r="E32" s="10" t="s">
        <v>60</v>
      </c>
      <c r="F32" s="41"/>
      <c r="G32" s="13">
        <v>8439743</v>
      </c>
      <c r="L32" s="13" t="s">
        <v>103</v>
      </c>
      <c r="M32" s="13">
        <v>14529591</v>
      </c>
      <c r="O32" s="21"/>
      <c r="P32" s="30"/>
      <c r="R32" s="37"/>
      <c r="S32" s="13"/>
    </row>
    <row r="33" spans="2:19" ht="15.75" x14ac:dyDescent="0.25">
      <c r="B33" s="20"/>
      <c r="C33" s="3"/>
      <c r="E33" s="10" t="s">
        <v>63</v>
      </c>
      <c r="F33" s="41"/>
      <c r="G33" s="13">
        <v>3870630</v>
      </c>
      <c r="H33" s="4">
        <f>SUM(G23:G33)</f>
        <v>253444155</v>
      </c>
      <c r="O33" s="21"/>
      <c r="P33" s="30"/>
      <c r="Q33" s="10"/>
      <c r="R33" s="38"/>
      <c r="S33" s="13"/>
    </row>
    <row r="34" spans="2:19" ht="15.75" x14ac:dyDescent="0.25">
      <c r="B34" s="20"/>
      <c r="C34" s="3"/>
      <c r="E34" s="1"/>
      <c r="F34" s="1"/>
      <c r="G34" s="1"/>
      <c r="H34" s="1"/>
      <c r="J34" s="4" t="s">
        <v>21</v>
      </c>
      <c r="K34" s="13"/>
      <c r="L34" s="13"/>
      <c r="N34" s="4">
        <f>+H15+H20+H33+H41+N13+N24+N28+N31</f>
        <v>2894718311</v>
      </c>
      <c r="O34" s="21"/>
      <c r="P34" s="30"/>
      <c r="Q34" s="16"/>
    </row>
    <row r="35" spans="2:19" ht="15.75" x14ac:dyDescent="0.25">
      <c r="B35" s="20"/>
      <c r="C35" s="3"/>
      <c r="D35" s="3" t="s">
        <v>64</v>
      </c>
      <c r="F35" s="44"/>
      <c r="J35" s="4" t="s">
        <v>23</v>
      </c>
      <c r="K35" s="13"/>
      <c r="L35" s="13"/>
      <c r="M35" s="13"/>
      <c r="N35" s="4">
        <v>380072309</v>
      </c>
      <c r="O35" s="21"/>
      <c r="P35" s="30"/>
      <c r="Q35" s="35"/>
    </row>
    <row r="36" spans="2:19" ht="15.75" x14ac:dyDescent="0.25">
      <c r="B36" s="20"/>
      <c r="C36" s="3"/>
      <c r="E36" s="10" t="s">
        <v>66</v>
      </c>
      <c r="F36" s="13"/>
      <c r="G36" s="13">
        <v>1402605</v>
      </c>
      <c r="H36" s="4"/>
      <c r="O36" s="21"/>
      <c r="P36" s="31"/>
    </row>
    <row r="37" spans="2:19" ht="15.75" x14ac:dyDescent="0.25">
      <c r="B37" s="20"/>
      <c r="C37" s="3"/>
      <c r="E37" s="10" t="s">
        <v>77</v>
      </c>
      <c r="F37" s="13"/>
      <c r="G37" s="13">
        <v>20469767</v>
      </c>
      <c r="H37" s="4"/>
      <c r="J37" s="4" t="s">
        <v>24</v>
      </c>
      <c r="K37" s="13"/>
      <c r="L37" s="13"/>
      <c r="M37" s="13"/>
      <c r="O37" s="21"/>
      <c r="P37" s="31"/>
    </row>
    <row r="38" spans="2:19" ht="15.75" x14ac:dyDescent="0.25">
      <c r="B38" s="20"/>
      <c r="C38" s="3"/>
      <c r="E38" s="10" t="s">
        <v>78</v>
      </c>
      <c r="F38" s="13"/>
      <c r="G38" s="13">
        <v>229027</v>
      </c>
      <c r="H38" s="4"/>
      <c r="J38" s="17"/>
      <c r="K38" s="13"/>
      <c r="L38" s="13" t="s">
        <v>25</v>
      </c>
      <c r="M38" s="13">
        <v>217533191</v>
      </c>
      <c r="O38" s="21"/>
      <c r="P38" s="31"/>
    </row>
    <row r="39" spans="2:19" ht="15.75" x14ac:dyDescent="0.25">
      <c r="B39" s="20"/>
      <c r="C39" s="3"/>
      <c r="E39" s="10" t="s">
        <v>79</v>
      </c>
      <c r="F39" s="13"/>
      <c r="G39" s="13">
        <v>157412</v>
      </c>
      <c r="L39" s="13" t="s">
        <v>9</v>
      </c>
      <c r="M39" s="13">
        <v>7728757</v>
      </c>
      <c r="N39" s="4">
        <f>+M38+M39</f>
        <v>225261948</v>
      </c>
      <c r="O39" s="21"/>
      <c r="P39" s="31"/>
    </row>
    <row r="40" spans="2:19" ht="15.75" x14ac:dyDescent="0.25">
      <c r="B40" s="20"/>
      <c r="C40" s="3"/>
      <c r="E40" s="10" t="s">
        <v>95</v>
      </c>
      <c r="F40" s="13"/>
      <c r="G40" s="13">
        <v>36343</v>
      </c>
      <c r="J40" s="1"/>
      <c r="K40" s="1"/>
      <c r="L40" s="1"/>
      <c r="M40" s="1"/>
      <c r="N40" s="1"/>
      <c r="O40" s="21"/>
      <c r="P40" s="31"/>
    </row>
    <row r="41" spans="2:19" ht="15.75" x14ac:dyDescent="0.25">
      <c r="B41" s="20"/>
      <c r="C41" s="3"/>
      <c r="E41" s="10" t="s">
        <v>101</v>
      </c>
      <c r="F41" s="13"/>
      <c r="G41" s="13">
        <v>422</v>
      </c>
      <c r="H41" s="4">
        <f>SUM(G36:G41)</f>
        <v>22295576</v>
      </c>
      <c r="J41" s="4" t="s">
        <v>26</v>
      </c>
      <c r="K41" s="13"/>
      <c r="L41" s="13"/>
      <c r="M41" s="13"/>
      <c r="N41" s="4">
        <f>SUM(N34:N39)</f>
        <v>3500052568</v>
      </c>
      <c r="O41" s="21"/>
      <c r="P41" s="31"/>
    </row>
    <row r="42" spans="2:19" ht="8.25" customHeight="1" x14ac:dyDescent="0.25">
      <c r="B42" s="20"/>
      <c r="C42" s="3"/>
      <c r="E42" s="10"/>
      <c r="F42" s="13"/>
      <c r="G42" s="13"/>
      <c r="H42" s="4"/>
      <c r="J42" s="4"/>
      <c r="K42" s="13"/>
      <c r="L42" s="13"/>
      <c r="M42" s="13"/>
      <c r="N42" s="4"/>
      <c r="O42" s="21"/>
      <c r="P42" s="31"/>
    </row>
    <row r="43" spans="2:19" ht="15.75" x14ac:dyDescent="0.25">
      <c r="B43" s="20"/>
      <c r="C43" s="57" t="s">
        <v>12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21"/>
    </row>
    <row r="44" spans="2:19" ht="8.25" customHeight="1" x14ac:dyDescent="0.25">
      <c r="B44" s="20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1"/>
    </row>
    <row r="45" spans="2:19" ht="15.75" x14ac:dyDescent="0.25">
      <c r="B45" s="20"/>
      <c r="C45" s="3" t="s">
        <v>53</v>
      </c>
      <c r="D45" s="1"/>
      <c r="E45" s="1"/>
      <c r="H45" s="47"/>
      <c r="I45" s="47"/>
      <c r="J45" s="4" t="s">
        <v>41</v>
      </c>
      <c r="N45" s="16"/>
      <c r="O45" s="21"/>
    </row>
    <row r="46" spans="2:19" ht="15.75" x14ac:dyDescent="0.25">
      <c r="B46" s="20"/>
      <c r="C46" s="47"/>
      <c r="D46" s="7" t="s">
        <v>54</v>
      </c>
      <c r="E46" s="1"/>
      <c r="F46" s="1"/>
      <c r="G46" s="13"/>
      <c r="H46" s="47"/>
      <c r="I46" s="47"/>
      <c r="K46" s="7" t="s">
        <v>58</v>
      </c>
      <c r="O46" s="21"/>
    </row>
    <row r="47" spans="2:19" ht="15.75" x14ac:dyDescent="0.25">
      <c r="B47" s="20"/>
      <c r="C47" s="47"/>
      <c r="D47" s="7"/>
      <c r="E47" s="10" t="s">
        <v>59</v>
      </c>
      <c r="F47" s="1"/>
      <c r="G47" s="16">
        <v>403715064</v>
      </c>
      <c r="H47" s="4">
        <f>+G47</f>
        <v>403715064</v>
      </c>
      <c r="I47" s="47"/>
      <c r="K47" s="7"/>
      <c r="L47" s="13"/>
      <c r="M47" s="13">
        <v>1690420</v>
      </c>
      <c r="O47" s="21"/>
    </row>
    <row r="48" spans="2:19" ht="15.75" x14ac:dyDescent="0.25">
      <c r="B48" s="20"/>
      <c r="C48" s="47"/>
      <c r="D48" s="7"/>
      <c r="I48" s="47"/>
      <c r="K48" s="7"/>
      <c r="L48" s="13" t="s">
        <v>56</v>
      </c>
      <c r="M48" s="13">
        <v>50381160</v>
      </c>
      <c r="O48" s="21"/>
    </row>
    <row r="49" spans="2:16" ht="15.75" x14ac:dyDescent="0.25">
      <c r="B49" s="20"/>
      <c r="C49" s="3" t="s">
        <v>38</v>
      </c>
      <c r="D49" s="10"/>
      <c r="E49" s="10"/>
      <c r="F49" s="10"/>
      <c r="G49" s="13"/>
      <c r="H49" s="4"/>
      <c r="I49" s="47"/>
      <c r="L49" s="13" t="s">
        <v>94</v>
      </c>
      <c r="M49" s="13">
        <v>16982597</v>
      </c>
      <c r="O49" s="21"/>
    </row>
    <row r="50" spans="2:16" ht="15.75" x14ac:dyDescent="0.25">
      <c r="B50" s="20"/>
      <c r="C50" s="5"/>
      <c r="D50" s="7" t="s">
        <v>39</v>
      </c>
      <c r="E50" s="10"/>
      <c r="F50" s="10"/>
      <c r="G50" s="13"/>
      <c r="H50" s="4"/>
      <c r="J50" s="1"/>
      <c r="L50" s="13" t="s">
        <v>104</v>
      </c>
      <c r="M50" s="13">
        <v>3711741</v>
      </c>
      <c r="O50" s="21"/>
    </row>
    <row r="51" spans="2:16" ht="15.75" x14ac:dyDescent="0.25">
      <c r="B51" s="20"/>
      <c r="C51" s="5"/>
      <c r="D51" s="10"/>
      <c r="E51" s="10" t="s">
        <v>18</v>
      </c>
      <c r="F51" s="10"/>
      <c r="G51" s="13">
        <v>39237282</v>
      </c>
      <c r="H51" s="4"/>
      <c r="L51" s="13" t="s">
        <v>0</v>
      </c>
      <c r="M51" s="13">
        <v>178222410</v>
      </c>
      <c r="O51" s="21"/>
    </row>
    <row r="52" spans="2:16" ht="15" x14ac:dyDescent="0.2">
      <c r="B52" s="20"/>
      <c r="C52" s="5"/>
      <c r="D52" s="10"/>
      <c r="E52" s="10" t="s">
        <v>55</v>
      </c>
      <c r="G52" s="13">
        <v>137680544</v>
      </c>
      <c r="L52" s="13" t="s">
        <v>47</v>
      </c>
      <c r="M52" s="13">
        <v>72572620</v>
      </c>
      <c r="O52" s="21"/>
    </row>
    <row r="53" spans="2:16" ht="15" x14ac:dyDescent="0.2">
      <c r="B53" s="20"/>
      <c r="C53" s="5"/>
      <c r="D53" s="10"/>
      <c r="E53" s="10" t="s">
        <v>72</v>
      </c>
      <c r="G53" s="13">
        <v>32058035</v>
      </c>
      <c r="J53" s="1"/>
      <c r="K53" s="1"/>
      <c r="L53" s="13" t="s">
        <v>50</v>
      </c>
      <c r="M53" s="13">
        <v>24776993</v>
      </c>
      <c r="O53" s="21"/>
    </row>
    <row r="54" spans="2:16" ht="15" x14ac:dyDescent="0.2">
      <c r="B54" s="20"/>
      <c r="C54" s="5"/>
      <c r="D54" s="10"/>
      <c r="E54" s="10" t="s">
        <v>111</v>
      </c>
      <c r="G54" s="13">
        <v>1000000</v>
      </c>
      <c r="J54" s="1"/>
      <c r="K54" s="1"/>
      <c r="L54" s="13" t="s">
        <v>100</v>
      </c>
      <c r="M54" s="13">
        <v>9444246</v>
      </c>
      <c r="O54" s="21"/>
    </row>
    <row r="55" spans="2:16" ht="15.75" x14ac:dyDescent="0.25">
      <c r="B55" s="20"/>
      <c r="C55" s="5"/>
      <c r="D55" s="10"/>
      <c r="E55" s="10" t="s">
        <v>90</v>
      </c>
      <c r="G55" s="13">
        <v>30646999</v>
      </c>
      <c r="K55" s="8"/>
      <c r="L55" s="13" t="s">
        <v>97</v>
      </c>
      <c r="M55" s="13">
        <v>4782390</v>
      </c>
      <c r="N55" s="4">
        <f>SUM(M47:M55)</f>
        <v>362564577</v>
      </c>
      <c r="O55" s="21"/>
    </row>
    <row r="56" spans="2:16" ht="15.75" x14ac:dyDescent="0.25">
      <c r="B56" s="20"/>
      <c r="C56" s="5"/>
      <c r="D56" s="10"/>
      <c r="E56" s="10" t="s">
        <v>40</v>
      </c>
      <c r="F56" s="10"/>
      <c r="G56" s="13">
        <v>358957671</v>
      </c>
      <c r="J56" s="4" t="s">
        <v>107</v>
      </c>
      <c r="K56" s="1"/>
      <c r="L56" s="13"/>
      <c r="M56" s="13"/>
      <c r="N56" s="4"/>
      <c r="O56" s="21"/>
    </row>
    <row r="57" spans="2:16" ht="15.75" x14ac:dyDescent="0.25">
      <c r="B57" s="20"/>
      <c r="C57" s="5"/>
      <c r="D57" s="10"/>
      <c r="E57" s="10" t="s">
        <v>17</v>
      </c>
      <c r="F57" s="10"/>
      <c r="G57" s="13">
        <v>50314582</v>
      </c>
      <c r="K57" s="8"/>
      <c r="L57" s="13" t="s">
        <v>108</v>
      </c>
      <c r="M57" s="13">
        <v>39000</v>
      </c>
      <c r="N57" s="4">
        <f>+M57</f>
        <v>39000</v>
      </c>
      <c r="O57" s="21"/>
    </row>
    <row r="58" spans="2:16" ht="15.75" x14ac:dyDescent="0.25">
      <c r="B58" s="20"/>
      <c r="C58" s="5"/>
      <c r="D58" s="10"/>
      <c r="E58" s="10" t="s">
        <v>91</v>
      </c>
      <c r="F58" s="1"/>
      <c r="G58" s="13">
        <v>36894980</v>
      </c>
      <c r="J58" s="4" t="s">
        <v>109</v>
      </c>
      <c r="K58" s="1"/>
      <c r="L58" s="13"/>
      <c r="M58" s="13"/>
      <c r="N58" s="4"/>
      <c r="O58" s="21"/>
    </row>
    <row r="59" spans="2:16" ht="15.75" x14ac:dyDescent="0.25">
      <c r="B59" s="20"/>
      <c r="C59" s="5"/>
      <c r="D59" s="10"/>
      <c r="E59" s="10" t="s">
        <v>92</v>
      </c>
      <c r="F59" s="1"/>
      <c r="G59" s="13">
        <v>27757777</v>
      </c>
      <c r="K59" s="8"/>
      <c r="L59" s="13" t="s">
        <v>110</v>
      </c>
      <c r="M59" s="13">
        <v>6247062</v>
      </c>
      <c r="N59" s="4">
        <f>+M59</f>
        <v>6247062</v>
      </c>
      <c r="O59" s="21"/>
    </row>
    <row r="60" spans="2:16" ht="15.75" x14ac:dyDescent="0.25">
      <c r="B60" s="20"/>
      <c r="C60" s="5"/>
      <c r="D60" s="10"/>
      <c r="E60" s="10" t="s">
        <v>105</v>
      </c>
      <c r="F60" s="1"/>
      <c r="G60" s="13">
        <v>11645992</v>
      </c>
      <c r="J60" s="4" t="s">
        <v>42</v>
      </c>
      <c r="K60" s="8"/>
      <c r="L60" s="13"/>
      <c r="M60" s="13"/>
      <c r="O60" s="21"/>
    </row>
    <row r="61" spans="2:16" ht="15" x14ac:dyDescent="0.2">
      <c r="B61" s="20"/>
      <c r="C61" s="5"/>
      <c r="D61" s="10"/>
      <c r="E61" s="10" t="s">
        <v>86</v>
      </c>
      <c r="G61" s="13">
        <v>2254973</v>
      </c>
      <c r="K61" s="8" t="s">
        <v>6</v>
      </c>
      <c r="L61" s="13"/>
      <c r="M61" s="13"/>
      <c r="O61" s="21"/>
      <c r="P61" s="32"/>
    </row>
    <row r="62" spans="2:16" ht="15.75" x14ac:dyDescent="0.25">
      <c r="B62" s="20"/>
      <c r="C62" s="5"/>
      <c r="D62" s="10"/>
      <c r="E62" s="10" t="s">
        <v>89</v>
      </c>
      <c r="F62" s="1"/>
      <c r="G62" s="13">
        <v>1771280</v>
      </c>
      <c r="H62" s="4">
        <f>SUM(G51:G62)</f>
        <v>730220115</v>
      </c>
      <c r="K62" s="8"/>
      <c r="L62" s="13" t="s">
        <v>6</v>
      </c>
      <c r="M62" s="13">
        <v>68272317</v>
      </c>
      <c r="N62" s="16"/>
      <c r="O62" s="21"/>
      <c r="P62" s="32"/>
    </row>
    <row r="63" spans="2:16" ht="15.75" x14ac:dyDescent="0.25">
      <c r="B63" s="20"/>
      <c r="C63" s="5"/>
      <c r="D63" s="10"/>
      <c r="E63" s="1"/>
      <c r="F63" s="1"/>
      <c r="G63" s="1"/>
      <c r="H63" s="1"/>
      <c r="L63" s="13" t="s">
        <v>57</v>
      </c>
      <c r="M63" s="13">
        <v>228837761</v>
      </c>
      <c r="N63" s="4">
        <f>SUM(M60:M63)</f>
        <v>297110078</v>
      </c>
      <c r="O63" s="22"/>
      <c r="P63" s="32"/>
    </row>
    <row r="64" spans="2:16" ht="15" x14ac:dyDescent="0.2">
      <c r="B64" s="20"/>
      <c r="C64" s="5"/>
      <c r="D64" s="7" t="s">
        <v>87</v>
      </c>
      <c r="E64" s="10"/>
      <c r="F64" s="10"/>
      <c r="G64" s="13"/>
      <c r="O64" s="22"/>
      <c r="P64" s="32"/>
    </row>
    <row r="65" spans="2:18" ht="15.75" x14ac:dyDescent="0.25">
      <c r="B65" s="20"/>
      <c r="C65" s="5"/>
      <c r="D65" s="7"/>
      <c r="E65" s="10" t="s">
        <v>93</v>
      </c>
      <c r="F65" s="10"/>
      <c r="G65" s="13">
        <v>21313160</v>
      </c>
      <c r="J65" s="4" t="s">
        <v>43</v>
      </c>
      <c r="L65" s="13"/>
      <c r="M65" s="13"/>
      <c r="N65" s="16"/>
      <c r="O65" s="22"/>
      <c r="P65" s="32"/>
    </row>
    <row r="66" spans="2:18" ht="15" x14ac:dyDescent="0.2">
      <c r="B66" s="20"/>
      <c r="C66" s="5"/>
      <c r="D66" s="7"/>
      <c r="E66" s="10" t="s">
        <v>99</v>
      </c>
      <c r="F66" s="10"/>
      <c r="G66" s="13">
        <v>247478</v>
      </c>
      <c r="I66" s="1"/>
      <c r="K66" s="8" t="s">
        <v>44</v>
      </c>
      <c r="L66" s="13"/>
      <c r="M66" s="13"/>
      <c r="N66" s="16"/>
      <c r="O66" s="22"/>
      <c r="P66" s="32"/>
    </row>
    <row r="67" spans="2:18" ht="15.75" x14ac:dyDescent="0.25">
      <c r="B67" s="20"/>
      <c r="C67" s="5"/>
      <c r="D67" s="7"/>
      <c r="E67" s="10" t="s">
        <v>88</v>
      </c>
      <c r="F67" s="1"/>
      <c r="G67" s="13">
        <v>34563141</v>
      </c>
      <c r="H67" s="4">
        <f>SUM(G65:G67)</f>
        <v>56123779</v>
      </c>
      <c r="I67" s="1"/>
      <c r="J67" s="1"/>
      <c r="K67" s="1"/>
      <c r="L67" s="1" t="s">
        <v>73</v>
      </c>
      <c r="M67" s="13">
        <v>12666666</v>
      </c>
      <c r="O67" s="22"/>
      <c r="P67" s="32"/>
    </row>
    <row r="68" spans="2:18" ht="15.75" x14ac:dyDescent="0.25">
      <c r="B68" s="20"/>
      <c r="C68" s="5"/>
      <c r="D68" s="1"/>
      <c r="E68" s="1"/>
      <c r="F68" s="1"/>
      <c r="G68" s="1"/>
      <c r="H68" s="1"/>
      <c r="I68" s="1"/>
      <c r="J68" s="1"/>
      <c r="K68" s="1"/>
      <c r="L68" s="1" t="s">
        <v>74</v>
      </c>
      <c r="M68" s="13">
        <v>2695189</v>
      </c>
      <c r="N68" s="4">
        <f>SUM(M67:M68)</f>
        <v>15361855</v>
      </c>
      <c r="O68" s="22"/>
      <c r="P68" s="32"/>
    </row>
    <row r="69" spans="2:18" ht="15" x14ac:dyDescent="0.2">
      <c r="B69" s="20"/>
      <c r="C69" s="5"/>
      <c r="D69" s="7" t="s">
        <v>13</v>
      </c>
      <c r="E69" s="10"/>
      <c r="G69" s="13"/>
      <c r="I69" s="1"/>
      <c r="O69" s="22"/>
      <c r="P69" s="32"/>
    </row>
    <row r="70" spans="2:18" ht="15.75" x14ac:dyDescent="0.25">
      <c r="B70" s="20"/>
      <c r="C70" s="3"/>
      <c r="D70" s="7"/>
      <c r="E70" s="10" t="s">
        <v>14</v>
      </c>
      <c r="G70" s="13">
        <v>89853717</v>
      </c>
      <c r="I70" s="1"/>
      <c r="J70" s="4" t="s">
        <v>7</v>
      </c>
      <c r="N70" s="4">
        <f>+H47+H62+H67+H77+N55+N63+N68+N57+N59</f>
        <v>2282879528</v>
      </c>
      <c r="O70" s="22"/>
      <c r="P70" s="32"/>
      <c r="Q70" s="36"/>
    </row>
    <row r="71" spans="2:18" ht="15.75" x14ac:dyDescent="0.25">
      <c r="B71" s="20"/>
      <c r="D71" s="7"/>
      <c r="E71" s="14" t="s">
        <v>15</v>
      </c>
      <c r="G71" s="13">
        <v>60724122</v>
      </c>
      <c r="J71" s="4" t="s">
        <v>23</v>
      </c>
      <c r="N71" s="4">
        <v>307846959</v>
      </c>
      <c r="O71" s="22"/>
      <c r="P71" s="32"/>
    </row>
    <row r="72" spans="2:18" x14ac:dyDescent="0.2">
      <c r="B72" s="20"/>
      <c r="D72" s="7"/>
      <c r="E72" s="1" t="s">
        <v>16</v>
      </c>
      <c r="G72" s="13">
        <v>151596110</v>
      </c>
      <c r="H72" s="13"/>
      <c r="O72" s="21"/>
      <c r="P72" s="32"/>
    </row>
    <row r="73" spans="2:18" ht="15.75" x14ac:dyDescent="0.25">
      <c r="B73" s="20"/>
      <c r="E73" s="10" t="s">
        <v>80</v>
      </c>
      <c r="G73" s="13">
        <v>9416189</v>
      </c>
      <c r="H73" s="13"/>
      <c r="J73" s="4" t="s">
        <v>8</v>
      </c>
      <c r="K73" s="9"/>
      <c r="L73" s="9"/>
      <c r="M73" s="1"/>
      <c r="N73" s="1"/>
      <c r="O73" s="21"/>
      <c r="P73" s="32"/>
      <c r="Q73" s="36"/>
    </row>
    <row r="74" spans="2:18" ht="15.75" x14ac:dyDescent="0.25">
      <c r="B74" s="20"/>
      <c r="D74" s="7"/>
      <c r="E74" s="1" t="s">
        <v>61</v>
      </c>
      <c r="G74" s="13">
        <v>56535420</v>
      </c>
      <c r="J74" s="4"/>
      <c r="K74" s="9"/>
      <c r="L74" s="13" t="s">
        <v>25</v>
      </c>
      <c r="M74" s="13">
        <v>696217495</v>
      </c>
      <c r="O74" s="21"/>
      <c r="P74" s="32"/>
      <c r="Q74" s="36"/>
    </row>
    <row r="75" spans="2:18" ht="15.75" x14ac:dyDescent="0.25">
      <c r="B75" s="20"/>
      <c r="C75" s="5"/>
      <c r="D75" s="7"/>
      <c r="E75" s="1" t="s">
        <v>45</v>
      </c>
      <c r="G75" s="13">
        <v>10407616</v>
      </c>
      <c r="H75" s="1"/>
      <c r="L75" s="13" t="s">
        <v>9</v>
      </c>
      <c r="M75" s="13">
        <v>213108586</v>
      </c>
      <c r="N75" s="4">
        <f>+M74+M75</f>
        <v>909326081</v>
      </c>
      <c r="O75" s="23"/>
      <c r="P75" s="32"/>
      <c r="Q75" s="45">
        <f>N77-N41</f>
        <v>0</v>
      </c>
    </row>
    <row r="76" spans="2:18" ht="15" x14ac:dyDescent="0.2">
      <c r="B76" s="20"/>
      <c r="C76" s="5"/>
      <c r="E76" s="1" t="s">
        <v>46</v>
      </c>
      <c r="G76" s="13">
        <v>14446655</v>
      </c>
      <c r="H76" s="13"/>
      <c r="O76" s="24"/>
      <c r="Q76" s="36"/>
    </row>
    <row r="77" spans="2:18" ht="15.75" x14ac:dyDescent="0.25">
      <c r="B77" s="20"/>
      <c r="C77" s="5"/>
      <c r="D77" s="7"/>
      <c r="E77" s="10" t="s">
        <v>62</v>
      </c>
      <c r="F77" s="1"/>
      <c r="G77" s="13">
        <v>18518169</v>
      </c>
      <c r="H77" s="4">
        <f>SUM(G70:G77)</f>
        <v>411497998</v>
      </c>
      <c r="J77" s="4" t="s">
        <v>10</v>
      </c>
      <c r="K77" s="9"/>
      <c r="L77" s="9"/>
      <c r="M77" s="9"/>
      <c r="N77" s="4">
        <f>SUM(N70:N75)</f>
        <v>3500052568</v>
      </c>
      <c r="O77" s="24"/>
      <c r="Q77" s="35"/>
    </row>
    <row r="78" spans="2:18" ht="15.75" x14ac:dyDescent="0.25">
      <c r="B78" s="20"/>
      <c r="C78" s="5"/>
      <c r="D78" s="7"/>
      <c r="E78" s="10"/>
      <c r="F78" s="1"/>
      <c r="G78" s="13"/>
      <c r="H78" s="4"/>
      <c r="J78" s="4"/>
      <c r="K78" s="9"/>
      <c r="L78" s="9"/>
      <c r="M78" s="9"/>
      <c r="N78" s="4"/>
      <c r="O78" s="24"/>
      <c r="Q78" s="35"/>
    </row>
    <row r="79" spans="2:18" ht="15.75" x14ac:dyDescent="0.25">
      <c r="B79" s="20"/>
      <c r="C79" s="5"/>
      <c r="D79" s="7"/>
      <c r="E79" s="10"/>
      <c r="F79" s="1"/>
      <c r="G79" s="13"/>
      <c r="H79" s="4"/>
      <c r="J79" s="4"/>
      <c r="K79" s="9"/>
      <c r="L79" s="9"/>
      <c r="M79" s="9"/>
      <c r="N79" s="4"/>
      <c r="O79" s="24"/>
      <c r="Q79" s="35"/>
    </row>
    <row r="80" spans="2:18" ht="15" x14ac:dyDescent="0.2">
      <c r="B80" s="20"/>
      <c r="C80" s="5"/>
      <c r="O80" s="21"/>
      <c r="Q80" s="36"/>
      <c r="R80" s="16"/>
    </row>
    <row r="81" spans="2:18" ht="15.75" x14ac:dyDescent="0.25">
      <c r="B81" s="27"/>
      <c r="D81" s="7"/>
      <c r="E81" s="1"/>
      <c r="G81" s="13"/>
      <c r="H81" s="4"/>
      <c r="J81" s="4"/>
      <c r="K81" s="9"/>
      <c r="L81" s="9"/>
      <c r="M81" s="9"/>
      <c r="N81" s="4"/>
      <c r="O81" s="26"/>
    </row>
    <row r="82" spans="2:18" ht="15.75" x14ac:dyDescent="0.25">
      <c r="B82" s="27"/>
      <c r="D82" s="7"/>
      <c r="E82" s="1"/>
      <c r="G82" s="13"/>
      <c r="H82" s="4"/>
      <c r="J82" s="4"/>
      <c r="K82" s="9"/>
      <c r="L82" s="9"/>
      <c r="M82" s="9"/>
      <c r="N82" s="4"/>
      <c r="O82" s="26"/>
      <c r="Q82" s="16"/>
    </row>
    <row r="83" spans="2:18" ht="15.75" x14ac:dyDescent="0.25">
      <c r="B83" s="27"/>
      <c r="D83" s="7"/>
      <c r="E83" s="1"/>
      <c r="G83" s="13"/>
      <c r="H83" s="4"/>
      <c r="J83" s="4"/>
      <c r="K83" s="9"/>
      <c r="L83" s="9"/>
      <c r="M83" s="46"/>
      <c r="N83" s="4"/>
      <c r="O83" s="26"/>
      <c r="Q83" s="33"/>
      <c r="R83" s="34"/>
    </row>
    <row r="84" spans="2:18" ht="15.75" x14ac:dyDescent="0.25">
      <c r="B84" s="27"/>
      <c r="D84" s="7"/>
      <c r="E84" s="1"/>
      <c r="G84" s="13"/>
      <c r="H84" s="4"/>
      <c r="J84" s="4"/>
      <c r="K84" s="9"/>
      <c r="L84" s="9"/>
      <c r="M84" s="9"/>
      <c r="N84" s="4"/>
      <c r="O84" s="26"/>
      <c r="Q84" s="33"/>
      <c r="R84" s="34"/>
    </row>
    <row r="85" spans="2:18" ht="15.75" x14ac:dyDescent="0.25">
      <c r="B85" s="27"/>
      <c r="D85" s="7"/>
      <c r="E85" s="1"/>
      <c r="G85" s="13"/>
      <c r="H85" s="4"/>
      <c r="J85" s="4"/>
      <c r="K85" s="9"/>
      <c r="L85" s="9"/>
      <c r="M85" s="9"/>
      <c r="N85" s="4"/>
      <c r="O85" s="26"/>
      <c r="Q85" s="33"/>
      <c r="R85" s="34"/>
    </row>
    <row r="86" spans="2:18" ht="15.75" x14ac:dyDescent="0.25">
      <c r="B86" s="27"/>
      <c r="D86" s="7"/>
      <c r="E86" s="1"/>
      <c r="G86" s="13"/>
      <c r="H86" s="4"/>
      <c r="J86" s="4"/>
      <c r="K86" s="9"/>
      <c r="L86" s="9"/>
      <c r="M86" s="9"/>
      <c r="N86" s="4"/>
      <c r="O86" s="26"/>
      <c r="Q86" s="33"/>
      <c r="R86" s="34"/>
    </row>
    <row r="87" spans="2:18" ht="15.75" x14ac:dyDescent="0.25">
      <c r="B87" s="27"/>
      <c r="D87" s="7"/>
      <c r="E87" s="1"/>
      <c r="G87" s="13"/>
      <c r="H87" s="4"/>
      <c r="J87" s="4"/>
      <c r="K87" s="9"/>
      <c r="L87" s="9"/>
      <c r="M87" s="9"/>
      <c r="N87" s="4"/>
      <c r="O87" s="26"/>
      <c r="Q87" s="33"/>
      <c r="R87" s="40"/>
    </row>
    <row r="88" spans="2:18" ht="16.5" thickBot="1" x14ac:dyDescent="0.3">
      <c r="B88" s="48"/>
      <c r="C88" s="49"/>
      <c r="D88" s="50"/>
      <c r="E88" s="51"/>
      <c r="F88" s="49"/>
      <c r="G88" s="52"/>
      <c r="H88" s="53"/>
      <c r="I88" s="54"/>
      <c r="J88" s="53"/>
      <c r="K88" s="55"/>
      <c r="L88" s="55"/>
      <c r="M88" s="55"/>
      <c r="N88" s="53"/>
      <c r="O88" s="56"/>
      <c r="Q88" s="33"/>
      <c r="R88" s="34"/>
    </row>
  </sheetData>
  <mergeCells count="7">
    <mergeCell ref="C43:N43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SEPT</vt:lpstr>
      <vt:lpstr>'CORTE SEPT'!Área_de_impresión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Guerra</dc:creator>
  <cp:lastModifiedBy>Humberto Manuel Santiago Gonzaléz</cp:lastModifiedBy>
  <cp:lastPrinted>2019-10-28T17:32:00Z</cp:lastPrinted>
  <dcterms:created xsi:type="dcterms:W3CDTF">2010-11-10T19:52:05Z</dcterms:created>
  <dcterms:modified xsi:type="dcterms:W3CDTF">2019-10-29T17:27:41Z</dcterms:modified>
</cp:coreProperties>
</file>